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Realisasi Anggaran" sheetId="1" r:id="rId1"/>
    <sheet name="Realisasi Anggaran (2)" sheetId="2" r:id="rId2"/>
  </sheets>
  <definedNames>
    <definedName name="_xlnm.Print_Area" localSheetId="0">'Realisasi Anggaran'!$A$1:$G$50</definedName>
    <definedName name="_xlnm.Print_Area" localSheetId="1">'Realisasi Anggaran (2)'!$A$1:$G$49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D40" i="2"/>
  <c r="G39" i="2"/>
  <c r="E39" i="2"/>
  <c r="G38" i="2"/>
  <c r="E38" i="2"/>
  <c r="G37" i="2"/>
  <c r="E37" i="2"/>
  <c r="G36" i="2"/>
  <c r="G35" i="2"/>
  <c r="G34" i="2"/>
  <c r="E34" i="2"/>
  <c r="G33" i="2"/>
  <c r="G32" i="2"/>
  <c r="E32" i="2"/>
  <c r="G31" i="2"/>
  <c r="G30" i="2"/>
  <c r="J30" i="2" s="1"/>
  <c r="E30" i="2"/>
  <c r="G29" i="2"/>
  <c r="G28" i="2"/>
  <c r="E28" i="2"/>
  <c r="G27" i="2"/>
  <c r="G26" i="2"/>
  <c r="E26" i="2"/>
  <c r="G25" i="2"/>
  <c r="G24" i="2"/>
  <c r="G23" i="2"/>
  <c r="E23" i="2"/>
  <c r="G22" i="2"/>
  <c r="G21" i="2"/>
  <c r="E21" i="2"/>
  <c r="G20" i="2"/>
  <c r="G19" i="2"/>
  <c r="E19" i="2"/>
  <c r="G18" i="2"/>
  <c r="G17" i="2"/>
  <c r="E17" i="2"/>
  <c r="G16" i="2"/>
  <c r="G15" i="2"/>
  <c r="E15" i="2"/>
  <c r="G14" i="2"/>
  <c r="G13" i="2"/>
  <c r="E13" i="2"/>
  <c r="G12" i="2"/>
  <c r="G11" i="2"/>
  <c r="E11" i="2"/>
  <c r="G10" i="2"/>
  <c r="G9" i="2"/>
  <c r="G8" i="2"/>
  <c r="G7" i="2"/>
  <c r="E7" i="2"/>
  <c r="E40" i="2" s="1"/>
  <c r="G40" i="2" l="1"/>
  <c r="G42" i="2"/>
  <c r="F41" i="1"/>
  <c r="D41" i="1"/>
  <c r="G40" i="1"/>
  <c r="E40" i="1"/>
  <c r="G39" i="1"/>
  <c r="E39" i="1"/>
  <c r="G38" i="1"/>
  <c r="E38" i="1"/>
  <c r="G37" i="1"/>
  <c r="G36" i="1"/>
  <c r="G35" i="1"/>
  <c r="E35" i="1"/>
  <c r="G34" i="1"/>
  <c r="G33" i="1"/>
  <c r="E33" i="1"/>
  <c r="G32" i="1"/>
  <c r="J31" i="1"/>
  <c r="G31" i="1"/>
  <c r="E31" i="1"/>
  <c r="G30" i="1"/>
  <c r="E30" i="1"/>
  <c r="G29" i="1"/>
  <c r="G28" i="1"/>
  <c r="E28" i="1"/>
  <c r="G27" i="1"/>
  <c r="G26" i="1"/>
  <c r="E26" i="1"/>
  <c r="G25" i="1"/>
  <c r="G24" i="1"/>
  <c r="G23" i="1"/>
  <c r="E23" i="1"/>
  <c r="G22" i="1"/>
  <c r="G21" i="1"/>
  <c r="E21" i="1"/>
  <c r="G20" i="1"/>
  <c r="G19" i="1"/>
  <c r="E19" i="1"/>
  <c r="G18" i="1"/>
  <c r="G17" i="1"/>
  <c r="E17" i="1"/>
  <c r="G16" i="1"/>
  <c r="G15" i="1"/>
  <c r="E15" i="1"/>
  <c r="G14" i="1"/>
  <c r="G13" i="1"/>
  <c r="E13" i="1"/>
  <c r="G12" i="1"/>
  <c r="G11" i="1"/>
  <c r="E11" i="1"/>
  <c r="E41" i="1" s="1"/>
  <c r="G10" i="1"/>
  <c r="G9" i="1"/>
  <c r="G8" i="1"/>
  <c r="G7" i="1"/>
  <c r="G41" i="1" s="1"/>
  <c r="E7" i="1"/>
  <c r="G43" i="1" l="1"/>
</calcChain>
</file>

<file path=xl/sharedStrings.xml><?xml version="1.0" encoding="utf-8"?>
<sst xmlns="http://schemas.openxmlformats.org/spreadsheetml/2006/main" count="55" uniqueCount="28">
  <si>
    <t>REALISASI ANGGARAN FTIK</t>
  </si>
  <si>
    <t>TAHUN ANGGARAN 2019</t>
  </si>
  <si>
    <t>PER 26 DESEMBER 2019</t>
  </si>
  <si>
    <t>NO</t>
  </si>
  <si>
    <t>NAMA KEG</t>
  </si>
  <si>
    <t>JENIS BELANJA</t>
  </si>
  <si>
    <t>PAGU</t>
  </si>
  <si>
    <t>Realisasi</t>
  </si>
  <si>
    <t>Sisa</t>
  </si>
  <si>
    <t>PPL</t>
  </si>
  <si>
    <t>Praktikum PAI</t>
  </si>
  <si>
    <t>Praktikum PBA</t>
  </si>
  <si>
    <t>Praktikum 4 Mapel PGMI</t>
  </si>
  <si>
    <t>Praktikum PIAUD</t>
  </si>
  <si>
    <t>Praktikum 5 Mapel PGMI</t>
  </si>
  <si>
    <t>Praktikum dan Pementasan Drama Bahasa Arab PBA</t>
  </si>
  <si>
    <t>Praktikum MK SDB PGMI</t>
  </si>
  <si>
    <t>Dosen Tetap Non PNS</t>
  </si>
  <si>
    <t>Yudisium</t>
  </si>
  <si>
    <t>Pengadaan Alat Pengolah Data Fakultas</t>
  </si>
  <si>
    <t>Kegiatan Penunjang Partisipasi dan Pembinaan Pimpinan</t>
  </si>
  <si>
    <t>FGD Kurikulum Tadris Pengembangan Program Studi Baru (Prodi Bahasa Inggris
dan Matematika)</t>
  </si>
  <si>
    <t>Akreditasi Jurusan/ Prodi</t>
  </si>
  <si>
    <t>KKL Integratif</t>
  </si>
  <si>
    <t>DLB</t>
  </si>
  <si>
    <t>Belanja Vakasi</t>
  </si>
  <si>
    <t>Pelaksanaan Pembelajaran DLB Tambahan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</si>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</sst>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164" formatCode="_([$Rp-421]* #,##0_);_([$Rp-421]* \(#,##0\);_([$Rp-421]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Fill="1"/>
    <xf numFmtId="0" fontId="3" fillId="2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vertical="center"/>
    </xf>
    <xf numFmtId="42" fontId="3" fillId="3" borderId="7" xfId="0" applyNumberFormat="1" applyFont="1" applyFill="1" applyBorder="1" applyAlignment="1">
      <alignment vertical="center"/>
    </xf>
    <xf numFmtId="0" fontId="3" fillId="3" borderId="0" xfId="0" applyFont="1" applyFill="1"/>
    <xf numFmtId="0" fontId="3" fillId="4" borderId="7" xfId="0" applyFont="1" applyFill="1" applyBorder="1" applyAlignment="1">
      <alignment horizontal="center" vertical="center"/>
    </xf>
    <xf numFmtId="164" fontId="3" fillId="4" borderId="7" xfId="1" applyNumberFormat="1" applyFont="1" applyFill="1" applyBorder="1" applyAlignment="1">
      <alignment vertical="center"/>
    </xf>
    <xf numFmtId="42" fontId="3" fillId="4" borderId="7" xfId="0" applyNumberFormat="1" applyFont="1" applyFill="1" applyBorder="1" applyAlignment="1">
      <alignment vertical="center"/>
    </xf>
    <xf numFmtId="0" fontId="3" fillId="4" borderId="0" xfId="0" applyFont="1" applyFill="1"/>
    <xf numFmtId="0" fontId="3" fillId="5" borderId="7" xfId="0" applyFont="1" applyFill="1" applyBorder="1" applyAlignment="1">
      <alignment horizontal="center" vertical="center"/>
    </xf>
    <xf numFmtId="164" fontId="3" fillId="5" borderId="7" xfId="1" applyNumberFormat="1" applyFont="1" applyFill="1" applyBorder="1" applyAlignment="1">
      <alignment vertical="center"/>
    </xf>
    <xf numFmtId="42" fontId="3" fillId="5" borderId="7" xfId="0" applyNumberFormat="1" applyFont="1" applyFill="1" applyBorder="1" applyAlignment="1">
      <alignment vertical="center"/>
    </xf>
    <xf numFmtId="0" fontId="3" fillId="5" borderId="0" xfId="0" applyFont="1" applyFill="1"/>
    <xf numFmtId="0" fontId="3" fillId="6" borderId="7" xfId="0" applyFont="1" applyFill="1" applyBorder="1" applyAlignment="1">
      <alignment horizontal="center" vertical="center"/>
    </xf>
    <xf numFmtId="164" fontId="3" fillId="6" borderId="7" xfId="1" applyNumberFormat="1" applyFont="1" applyFill="1" applyBorder="1" applyAlignment="1">
      <alignment vertical="center"/>
    </xf>
    <xf numFmtId="42" fontId="3" fillId="6" borderId="7" xfId="0" applyNumberFormat="1" applyFont="1" applyFill="1" applyBorder="1" applyAlignment="1">
      <alignment vertical="center"/>
    </xf>
    <xf numFmtId="0" fontId="3" fillId="6" borderId="0" xfId="0" applyFont="1" applyFill="1"/>
    <xf numFmtId="0" fontId="3" fillId="7" borderId="7" xfId="0" applyFont="1" applyFill="1" applyBorder="1" applyAlignment="1">
      <alignment horizontal="center" vertical="center"/>
    </xf>
    <xf numFmtId="164" fontId="3" fillId="7" borderId="7" xfId="1" applyNumberFormat="1" applyFont="1" applyFill="1" applyBorder="1" applyAlignment="1">
      <alignment vertical="center"/>
    </xf>
    <xf numFmtId="42" fontId="3" fillId="7" borderId="7" xfId="0" applyNumberFormat="1" applyFont="1" applyFill="1" applyBorder="1" applyAlignment="1">
      <alignment vertical="center"/>
    </xf>
    <xf numFmtId="0" fontId="3" fillId="7" borderId="0" xfId="0" applyFont="1" applyFill="1"/>
    <xf numFmtId="0" fontId="3" fillId="8" borderId="7" xfId="0" applyFont="1" applyFill="1" applyBorder="1" applyAlignment="1">
      <alignment horizontal="center" vertical="center"/>
    </xf>
    <xf numFmtId="164" fontId="3" fillId="8" borderId="7" xfId="1" applyNumberFormat="1" applyFont="1" applyFill="1" applyBorder="1" applyAlignment="1">
      <alignment vertical="center"/>
    </xf>
    <xf numFmtId="42" fontId="3" fillId="8" borderId="7" xfId="0" applyNumberFormat="1" applyFont="1" applyFill="1" applyBorder="1" applyAlignment="1">
      <alignment vertical="center"/>
    </xf>
    <xf numFmtId="0" fontId="3" fillId="8" borderId="0" xfId="0" applyFont="1" applyFill="1"/>
    <xf numFmtId="0" fontId="3" fillId="9" borderId="7" xfId="0" applyFont="1" applyFill="1" applyBorder="1" applyAlignment="1">
      <alignment horizontal="center" vertical="center"/>
    </xf>
    <xf numFmtId="164" fontId="3" fillId="9" borderId="7" xfId="1" applyNumberFormat="1" applyFont="1" applyFill="1" applyBorder="1" applyAlignment="1">
      <alignment vertical="center"/>
    </xf>
    <xf numFmtId="42" fontId="3" fillId="9" borderId="7" xfId="0" applyNumberFormat="1" applyFont="1" applyFill="1" applyBorder="1" applyAlignment="1">
      <alignment vertical="center"/>
    </xf>
    <xf numFmtId="0" fontId="3" fillId="9" borderId="0" xfId="0" applyFont="1" applyFill="1"/>
    <xf numFmtId="0" fontId="3" fillId="0" borderId="7" xfId="0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vertical="center"/>
    </xf>
    <xf numFmtId="42" fontId="3" fillId="0" borderId="7" xfId="0" applyNumberFormat="1" applyFont="1" applyFill="1" applyBorder="1" applyAlignment="1">
      <alignment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64" fontId="3" fillId="10" borderId="7" xfId="1" applyNumberFormat="1" applyFont="1" applyFill="1" applyBorder="1" applyAlignment="1">
      <alignment vertical="center"/>
    </xf>
    <xf numFmtId="42" fontId="3" fillId="10" borderId="7" xfId="0" applyNumberFormat="1" applyFont="1" applyFill="1" applyBorder="1" applyAlignment="1">
      <alignment vertical="center"/>
    </xf>
    <xf numFmtId="0" fontId="3" fillId="10" borderId="0" xfId="0" applyFont="1" applyFill="1"/>
    <xf numFmtId="0" fontId="3" fillId="5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vertical="center"/>
    </xf>
    <xf numFmtId="42" fontId="3" fillId="5" borderId="0" xfId="0" applyNumberFormat="1" applyFont="1" applyFill="1"/>
    <xf numFmtId="0" fontId="3" fillId="8" borderId="1" xfId="0" applyFont="1" applyFill="1" applyBorder="1" applyAlignment="1">
      <alignment horizontal="center" vertical="center"/>
    </xf>
    <xf numFmtId="164" fontId="3" fillId="8" borderId="1" xfId="1" applyNumberFormat="1" applyFont="1" applyFill="1" applyBorder="1" applyAlignment="1">
      <alignment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left" vertical="center"/>
    </xf>
    <xf numFmtId="164" fontId="3" fillId="11" borderId="7" xfId="1" applyNumberFormat="1" applyFont="1" applyFill="1" applyBorder="1" applyAlignment="1">
      <alignment vertical="center"/>
    </xf>
    <xf numFmtId="42" fontId="3" fillId="11" borderId="7" xfId="0" applyNumberFormat="1" applyFont="1" applyFill="1" applyBorder="1" applyAlignment="1">
      <alignment vertical="center"/>
    </xf>
    <xf numFmtId="0" fontId="3" fillId="11" borderId="0" xfId="0" applyFont="1" applyFill="1"/>
    <xf numFmtId="0" fontId="3" fillId="5" borderId="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12" borderId="0" xfId="0" applyFont="1" applyFill="1"/>
    <xf numFmtId="164" fontId="3" fillId="0" borderId="7" xfId="0" applyNumberFormat="1" applyFont="1" applyFill="1" applyBorder="1" applyAlignment="1">
      <alignment vertical="center"/>
    </xf>
    <xf numFmtId="42" fontId="3" fillId="0" borderId="11" xfId="0" applyNumberFormat="1" applyFont="1" applyFill="1" applyBorder="1" applyAlignment="1">
      <alignment vertical="center"/>
    </xf>
    <xf numFmtId="9" fontId="3" fillId="0" borderId="0" xfId="1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vertical="center"/>
    </xf>
    <xf numFmtId="42" fontId="3" fillId="0" borderId="0" xfId="0" applyNumberFormat="1" applyFont="1" applyFill="1" applyBorder="1" applyAlignment="1">
      <alignment vertical="center"/>
    </xf>
    <xf numFmtId="42" fontId="3" fillId="0" borderId="0" xfId="0" applyNumberFormat="1" applyFont="1" applyFill="1"/>
    <xf numFmtId="42" fontId="4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4" fontId="3" fillId="0" borderId="0" xfId="1" applyNumberFormat="1" applyFont="1" applyFill="1" applyAlignment="1">
      <alignment vertical="center"/>
    </xf>
    <xf numFmtId="4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left" vertical="center"/>
    </xf>
    <xf numFmtId="164" fontId="3" fillId="13" borderId="7" xfId="1" applyNumberFormat="1" applyFont="1" applyFill="1" applyBorder="1" applyAlignment="1">
      <alignment vertical="center"/>
    </xf>
    <xf numFmtId="42" fontId="3" fillId="13" borderId="7" xfId="0" applyNumberFormat="1" applyFont="1" applyFill="1" applyBorder="1" applyAlignment="1">
      <alignment vertical="center"/>
    </xf>
    <xf numFmtId="0" fontId="3" fillId="13" borderId="0" xfId="0" applyFont="1" applyFill="1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42" fontId="3" fillId="3" borderId="1" xfId="0" applyNumberFormat="1" applyFont="1" applyFill="1" applyBorder="1" applyAlignment="1">
      <alignment horizontal="center" vertical="center"/>
    </xf>
    <xf numFmtId="42" fontId="3" fillId="3" borderId="8" xfId="0" applyNumberFormat="1" applyFont="1" applyFill="1" applyBorder="1" applyAlignment="1">
      <alignment horizontal="center" vertical="center"/>
    </xf>
    <xf numFmtId="42" fontId="3" fillId="3" borderId="4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42" fontId="3" fillId="4" borderId="1" xfId="0" applyNumberFormat="1" applyFont="1" applyFill="1" applyBorder="1" applyAlignment="1">
      <alignment horizontal="center" vertical="center"/>
    </xf>
    <xf numFmtId="42" fontId="3" fillId="4" borderId="4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42" fontId="3" fillId="5" borderId="1" xfId="0" applyNumberFormat="1" applyFont="1" applyFill="1" applyBorder="1" applyAlignment="1">
      <alignment horizontal="center" vertical="center"/>
    </xf>
    <xf numFmtId="42" fontId="3" fillId="5" borderId="4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42" fontId="3" fillId="6" borderId="1" xfId="0" applyNumberFormat="1" applyFont="1" applyFill="1" applyBorder="1" applyAlignment="1">
      <alignment horizontal="center" vertical="center"/>
    </xf>
    <xf numFmtId="42" fontId="3" fillId="6" borderId="4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42" fontId="3" fillId="7" borderId="1" xfId="0" applyNumberFormat="1" applyFont="1" applyFill="1" applyBorder="1" applyAlignment="1">
      <alignment horizontal="center" vertical="center"/>
    </xf>
    <xf numFmtId="42" fontId="3" fillId="7" borderId="4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42" fontId="3" fillId="8" borderId="1" xfId="0" applyNumberFormat="1" applyFont="1" applyFill="1" applyBorder="1" applyAlignment="1">
      <alignment horizontal="center" vertical="center"/>
    </xf>
    <xf numFmtId="42" fontId="3" fillId="8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42" fontId="3" fillId="9" borderId="1" xfId="0" applyNumberFormat="1" applyFont="1" applyFill="1" applyBorder="1" applyAlignment="1">
      <alignment horizontal="center" vertical="center"/>
    </xf>
    <xf numFmtId="42" fontId="3" fillId="9" borderId="8" xfId="0" applyNumberFormat="1" applyFont="1" applyFill="1" applyBorder="1" applyAlignment="1">
      <alignment horizontal="center" vertical="center"/>
    </xf>
    <xf numFmtId="42" fontId="3" fillId="9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2" fontId="3" fillId="0" borderId="1" xfId="0" applyNumberFormat="1" applyFont="1" applyFill="1" applyBorder="1" applyAlignment="1">
      <alignment horizontal="center" vertical="center"/>
    </xf>
    <xf numFmtId="42" fontId="3" fillId="0" borderId="4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42" fontId="3" fillId="4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topLeftCell="A22" zoomScale="85" zoomScaleNormal="80" zoomScaleSheetLayoutView="85" workbookViewId="0">
      <selection activeCell="A4" sqref="A4"/>
    </sheetView>
  </sheetViews>
  <sheetFormatPr defaultRowHeight="15" x14ac:dyDescent="0.25"/>
  <cols>
    <col min="1" max="1" width="4" style="61" customWidth="1"/>
    <col min="2" max="2" width="37.42578125" style="62" customWidth="1"/>
    <col min="3" max="3" width="11.85546875" style="61" customWidth="1"/>
    <col min="4" max="4" width="19" style="63" bestFit="1" customWidth="1"/>
    <col min="5" max="5" width="17.140625" style="65" bestFit="1" customWidth="1"/>
    <col min="6" max="7" width="17.140625" style="1" bestFit="1" customWidth="1"/>
    <col min="8" max="8" width="10.28515625" style="1" bestFit="1" customWidth="1"/>
    <col min="9" max="9" width="9.140625" style="1"/>
    <col min="10" max="10" width="14" style="1" bestFit="1" customWidth="1"/>
    <col min="11" max="16384" width="9.140625" style="1"/>
  </cols>
  <sheetData>
    <row r="1" spans="1:7" ht="15.75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customHeight="1" x14ac:dyDescent="0.25">
      <c r="A2" s="71" t="s">
        <v>1</v>
      </c>
      <c r="B2" s="71"/>
      <c r="C2" s="71"/>
      <c r="D2" s="71"/>
      <c r="E2" s="71"/>
      <c r="F2" s="71"/>
      <c r="G2" s="71"/>
    </row>
    <row r="3" spans="1:7" ht="15.75" customHeight="1" x14ac:dyDescent="0.25">
      <c r="A3" s="71" t="s">
        <v>2</v>
      </c>
      <c r="B3" s="71"/>
      <c r="C3" s="71"/>
      <c r="D3" s="71"/>
      <c r="E3" s="71"/>
      <c r="F3" s="71"/>
      <c r="G3" s="71"/>
    </row>
    <row r="5" spans="1:7" s="2" customFormat="1" ht="15" customHeight="1" x14ac:dyDescent="0.25">
      <c r="A5" s="72" t="s">
        <v>3</v>
      </c>
      <c r="B5" s="74" t="s">
        <v>4</v>
      </c>
      <c r="C5" s="76" t="s">
        <v>5</v>
      </c>
      <c r="D5" s="74" t="s">
        <v>6</v>
      </c>
      <c r="E5" s="78"/>
      <c r="F5" s="72" t="s">
        <v>7</v>
      </c>
      <c r="G5" s="72" t="s">
        <v>8</v>
      </c>
    </row>
    <row r="6" spans="1:7" s="2" customFormat="1" ht="15" customHeight="1" x14ac:dyDescent="0.25">
      <c r="A6" s="73"/>
      <c r="B6" s="75"/>
      <c r="C6" s="77"/>
      <c r="D6" s="75"/>
      <c r="E6" s="79"/>
      <c r="F6" s="73"/>
      <c r="G6" s="73"/>
    </row>
    <row r="7" spans="1:7" s="6" customFormat="1" x14ac:dyDescent="0.25">
      <c r="A7" s="80">
        <v>1</v>
      </c>
      <c r="B7" s="81" t="s">
        <v>9</v>
      </c>
      <c r="C7" s="3">
        <v>521211</v>
      </c>
      <c r="D7" s="4">
        <v>57400000</v>
      </c>
      <c r="E7" s="82">
        <f>SUM(D7:D10)</f>
        <v>264850000</v>
      </c>
      <c r="F7" s="5">
        <v>55975000</v>
      </c>
      <c r="G7" s="5">
        <f>D7-F7</f>
        <v>1425000</v>
      </c>
    </row>
    <row r="8" spans="1:7" s="6" customFormat="1" x14ac:dyDescent="0.25">
      <c r="A8" s="80"/>
      <c r="B8" s="81"/>
      <c r="C8" s="3">
        <v>521213</v>
      </c>
      <c r="D8" s="4">
        <v>124200000</v>
      </c>
      <c r="E8" s="83"/>
      <c r="F8" s="5">
        <v>99600000</v>
      </c>
      <c r="G8" s="5">
        <f t="shared" ref="G8:G40" si="0">D8-F8</f>
        <v>24600000</v>
      </c>
    </row>
    <row r="9" spans="1:7" s="6" customFormat="1" x14ac:dyDescent="0.25">
      <c r="A9" s="80"/>
      <c r="B9" s="81"/>
      <c r="C9" s="3">
        <v>522151</v>
      </c>
      <c r="D9" s="4">
        <v>6800000</v>
      </c>
      <c r="E9" s="83"/>
      <c r="F9" s="5">
        <v>6800000</v>
      </c>
      <c r="G9" s="5">
        <f t="shared" si="0"/>
        <v>0</v>
      </c>
    </row>
    <row r="10" spans="1:7" s="6" customFormat="1" x14ac:dyDescent="0.25">
      <c r="A10" s="80"/>
      <c r="B10" s="81"/>
      <c r="C10" s="3">
        <v>524113</v>
      </c>
      <c r="D10" s="4">
        <v>76450000</v>
      </c>
      <c r="E10" s="84"/>
      <c r="F10" s="5">
        <v>56210000</v>
      </c>
      <c r="G10" s="5">
        <f t="shared" si="0"/>
        <v>20240000</v>
      </c>
    </row>
    <row r="11" spans="1:7" s="10" customFormat="1" x14ac:dyDescent="0.25">
      <c r="A11" s="85">
        <v>2</v>
      </c>
      <c r="B11" s="86" t="s">
        <v>10</v>
      </c>
      <c r="C11" s="7">
        <v>521211</v>
      </c>
      <c r="D11" s="8">
        <v>41330000</v>
      </c>
      <c r="E11" s="87">
        <f>SUM(D11:D12)</f>
        <v>169010000</v>
      </c>
      <c r="F11" s="9">
        <v>34490000</v>
      </c>
      <c r="G11" s="9">
        <f t="shared" si="0"/>
        <v>6840000</v>
      </c>
    </row>
    <row r="12" spans="1:7" s="10" customFormat="1" x14ac:dyDescent="0.25">
      <c r="A12" s="85"/>
      <c r="B12" s="86"/>
      <c r="C12" s="7">
        <v>522151</v>
      </c>
      <c r="D12" s="8">
        <v>127680000</v>
      </c>
      <c r="E12" s="88"/>
      <c r="F12" s="9">
        <v>123480000</v>
      </c>
      <c r="G12" s="9">
        <f t="shared" si="0"/>
        <v>4200000</v>
      </c>
    </row>
    <row r="13" spans="1:7" s="14" customFormat="1" x14ac:dyDescent="0.25">
      <c r="A13" s="89">
        <v>3</v>
      </c>
      <c r="B13" s="90" t="s">
        <v>11</v>
      </c>
      <c r="C13" s="11">
        <v>521211</v>
      </c>
      <c r="D13" s="12">
        <v>11370000</v>
      </c>
      <c r="E13" s="91">
        <f>SUM(D13:D14)</f>
        <v>47370000</v>
      </c>
      <c r="F13" s="13">
        <v>11295000</v>
      </c>
      <c r="G13" s="13">
        <f t="shared" si="0"/>
        <v>75000</v>
      </c>
    </row>
    <row r="14" spans="1:7" s="14" customFormat="1" x14ac:dyDescent="0.25">
      <c r="A14" s="89"/>
      <c r="B14" s="90"/>
      <c r="C14" s="11">
        <v>522151</v>
      </c>
      <c r="D14" s="12">
        <v>36000000</v>
      </c>
      <c r="E14" s="92"/>
      <c r="F14" s="13">
        <v>36000000</v>
      </c>
      <c r="G14" s="13">
        <f t="shared" si="0"/>
        <v>0</v>
      </c>
    </row>
    <row r="15" spans="1:7" s="18" customFormat="1" x14ac:dyDescent="0.25">
      <c r="A15" s="93">
        <v>4</v>
      </c>
      <c r="B15" s="94" t="s">
        <v>12</v>
      </c>
      <c r="C15" s="15">
        <v>521211</v>
      </c>
      <c r="D15" s="16">
        <v>8005000</v>
      </c>
      <c r="E15" s="95">
        <f>SUM(D15:D16)</f>
        <v>27205000</v>
      </c>
      <c r="F15" s="17">
        <v>7980000</v>
      </c>
      <c r="G15" s="17">
        <f t="shared" si="0"/>
        <v>25000</v>
      </c>
    </row>
    <row r="16" spans="1:7" s="18" customFormat="1" x14ac:dyDescent="0.25">
      <c r="A16" s="93"/>
      <c r="B16" s="94"/>
      <c r="C16" s="15">
        <v>522151</v>
      </c>
      <c r="D16" s="16">
        <v>19200000</v>
      </c>
      <c r="E16" s="96"/>
      <c r="F16" s="17">
        <v>19200000</v>
      </c>
      <c r="G16" s="17">
        <f t="shared" si="0"/>
        <v>0</v>
      </c>
    </row>
    <row r="17" spans="1:10" s="22" customFormat="1" x14ac:dyDescent="0.25">
      <c r="A17" s="97">
        <v>5</v>
      </c>
      <c r="B17" s="98" t="s">
        <v>13</v>
      </c>
      <c r="C17" s="19">
        <v>521211</v>
      </c>
      <c r="D17" s="20">
        <v>14000000</v>
      </c>
      <c r="E17" s="99">
        <f>SUM(D17:D18)</f>
        <v>29000000</v>
      </c>
      <c r="F17" s="21">
        <v>13442200</v>
      </c>
      <c r="G17" s="21">
        <f t="shared" si="0"/>
        <v>557800</v>
      </c>
    </row>
    <row r="18" spans="1:10" s="22" customFormat="1" x14ac:dyDescent="0.25">
      <c r="A18" s="97"/>
      <c r="B18" s="98"/>
      <c r="C18" s="19">
        <v>522151</v>
      </c>
      <c r="D18" s="20">
        <v>15000000</v>
      </c>
      <c r="E18" s="100"/>
      <c r="F18" s="21">
        <v>15000000</v>
      </c>
      <c r="G18" s="21">
        <f t="shared" si="0"/>
        <v>0</v>
      </c>
    </row>
    <row r="19" spans="1:10" s="26" customFormat="1" x14ac:dyDescent="0.25">
      <c r="A19" s="101">
        <v>6</v>
      </c>
      <c r="B19" s="103" t="s">
        <v>14</v>
      </c>
      <c r="C19" s="23">
        <v>521211</v>
      </c>
      <c r="D19" s="24">
        <v>5550000</v>
      </c>
      <c r="E19" s="105">
        <f>SUM(D19:D20)</f>
        <v>53550000</v>
      </c>
      <c r="F19" s="25">
        <v>5400000</v>
      </c>
      <c r="G19" s="25">
        <f t="shared" si="0"/>
        <v>150000</v>
      </c>
    </row>
    <row r="20" spans="1:10" s="26" customFormat="1" x14ac:dyDescent="0.25">
      <c r="A20" s="102"/>
      <c r="B20" s="104"/>
      <c r="C20" s="23">
        <v>522151</v>
      </c>
      <c r="D20" s="24">
        <v>48000000</v>
      </c>
      <c r="E20" s="106"/>
      <c r="F20" s="25">
        <v>48000000</v>
      </c>
      <c r="G20" s="25">
        <f t="shared" si="0"/>
        <v>0</v>
      </c>
    </row>
    <row r="21" spans="1:10" s="10" customFormat="1" x14ac:dyDescent="0.25">
      <c r="A21" s="85">
        <v>7</v>
      </c>
      <c r="B21" s="107" t="s">
        <v>15</v>
      </c>
      <c r="C21" s="7">
        <v>521211</v>
      </c>
      <c r="D21" s="8">
        <v>12960000</v>
      </c>
      <c r="E21" s="87">
        <f>SUM(D21:D22)</f>
        <v>23040000</v>
      </c>
      <c r="F21" s="9">
        <v>12920000</v>
      </c>
      <c r="G21" s="9">
        <f t="shared" si="0"/>
        <v>40000</v>
      </c>
    </row>
    <row r="22" spans="1:10" s="10" customFormat="1" x14ac:dyDescent="0.25">
      <c r="A22" s="85"/>
      <c r="B22" s="108"/>
      <c r="C22" s="7">
        <v>522151</v>
      </c>
      <c r="D22" s="8">
        <v>10080000</v>
      </c>
      <c r="E22" s="88"/>
      <c r="F22" s="9">
        <v>10080000</v>
      </c>
      <c r="G22" s="9">
        <f t="shared" si="0"/>
        <v>0</v>
      </c>
    </row>
    <row r="23" spans="1:10" s="30" customFormat="1" x14ac:dyDescent="0.25">
      <c r="A23" s="109">
        <v>8</v>
      </c>
      <c r="B23" s="110" t="s">
        <v>16</v>
      </c>
      <c r="C23" s="27">
        <v>521211</v>
      </c>
      <c r="D23" s="28">
        <v>15000000</v>
      </c>
      <c r="E23" s="113">
        <f>SUM(D23:D25)</f>
        <v>23900000</v>
      </c>
      <c r="F23" s="29">
        <v>14925000</v>
      </c>
      <c r="G23" s="29">
        <f t="shared" si="0"/>
        <v>75000</v>
      </c>
    </row>
    <row r="24" spans="1:10" s="30" customFormat="1" x14ac:dyDescent="0.25">
      <c r="A24" s="109"/>
      <c r="B24" s="111"/>
      <c r="C24" s="27">
        <v>522141</v>
      </c>
      <c r="D24" s="28">
        <v>2000000</v>
      </c>
      <c r="E24" s="114"/>
      <c r="F24" s="29">
        <v>2000000</v>
      </c>
      <c r="G24" s="29">
        <f t="shared" si="0"/>
        <v>0</v>
      </c>
    </row>
    <row r="25" spans="1:10" s="30" customFormat="1" x14ac:dyDescent="0.25">
      <c r="A25" s="109"/>
      <c r="B25" s="112"/>
      <c r="C25" s="27">
        <v>522151</v>
      </c>
      <c r="D25" s="28">
        <v>6900000</v>
      </c>
      <c r="E25" s="115"/>
      <c r="F25" s="29">
        <v>6600000</v>
      </c>
      <c r="G25" s="29">
        <f t="shared" si="0"/>
        <v>300000</v>
      </c>
    </row>
    <row r="26" spans="1:10" x14ac:dyDescent="0.25">
      <c r="A26" s="116">
        <v>9</v>
      </c>
      <c r="B26" s="118" t="s">
        <v>17</v>
      </c>
      <c r="C26" s="31">
        <v>511511</v>
      </c>
      <c r="D26" s="32">
        <v>332878000</v>
      </c>
      <c r="E26" s="120">
        <f>SUM(D26+D27)</f>
        <v>381628000</v>
      </c>
      <c r="F26" s="33">
        <v>289347800</v>
      </c>
      <c r="G26" s="33">
        <f t="shared" si="0"/>
        <v>43530200</v>
      </c>
    </row>
    <row r="27" spans="1:10" x14ac:dyDescent="0.25">
      <c r="A27" s="117"/>
      <c r="B27" s="119"/>
      <c r="C27" s="31">
        <v>511512</v>
      </c>
      <c r="D27" s="32">
        <v>48750000</v>
      </c>
      <c r="E27" s="121"/>
      <c r="F27" s="33">
        <v>32250000</v>
      </c>
      <c r="G27" s="33">
        <f t="shared" si="0"/>
        <v>16500000</v>
      </c>
    </row>
    <row r="28" spans="1:10" s="18" customFormat="1" x14ac:dyDescent="0.25">
      <c r="A28" s="122">
        <v>10</v>
      </c>
      <c r="B28" s="124" t="s">
        <v>18</v>
      </c>
      <c r="C28" s="15">
        <v>521211</v>
      </c>
      <c r="D28" s="16">
        <v>80200000</v>
      </c>
      <c r="E28" s="95">
        <f>SUM(D28:D29)</f>
        <v>121000000</v>
      </c>
      <c r="F28" s="17">
        <v>61088375</v>
      </c>
      <c r="G28" s="17">
        <f t="shared" si="0"/>
        <v>19111625</v>
      </c>
    </row>
    <row r="29" spans="1:10" s="18" customFormat="1" x14ac:dyDescent="0.25">
      <c r="A29" s="123"/>
      <c r="B29" s="125"/>
      <c r="C29" s="15">
        <v>522141</v>
      </c>
      <c r="D29" s="16">
        <v>40800000</v>
      </c>
      <c r="E29" s="96"/>
      <c r="F29" s="17">
        <v>40800000</v>
      </c>
      <c r="G29" s="17">
        <f t="shared" si="0"/>
        <v>0</v>
      </c>
    </row>
    <row r="30" spans="1:10" s="38" customFormat="1" x14ac:dyDescent="0.25">
      <c r="A30" s="34">
        <v>11</v>
      </c>
      <c r="B30" s="35" t="s">
        <v>19</v>
      </c>
      <c r="C30" s="34">
        <v>532111</v>
      </c>
      <c r="D30" s="36">
        <v>435482000</v>
      </c>
      <c r="E30" s="37">
        <f>D30</f>
        <v>435482000</v>
      </c>
      <c r="F30" s="37">
        <v>0</v>
      </c>
      <c r="G30" s="37">
        <f t="shared" si="0"/>
        <v>435482000</v>
      </c>
    </row>
    <row r="31" spans="1:10" s="14" customFormat="1" ht="30" customHeight="1" x14ac:dyDescent="0.25">
      <c r="A31" s="134">
        <v>12</v>
      </c>
      <c r="B31" s="136" t="s">
        <v>20</v>
      </c>
      <c r="C31" s="39">
        <v>524111</v>
      </c>
      <c r="D31" s="40">
        <v>115000000</v>
      </c>
      <c r="E31" s="91">
        <f>SUM(D31+D32)</f>
        <v>130000000</v>
      </c>
      <c r="F31" s="13">
        <v>112172909</v>
      </c>
      <c r="G31" s="13">
        <f t="shared" si="0"/>
        <v>2827091</v>
      </c>
      <c r="J31" s="41">
        <f>SUM(G31:G32)</f>
        <v>12227091</v>
      </c>
    </row>
    <row r="32" spans="1:10" s="14" customFormat="1" x14ac:dyDescent="0.25">
      <c r="A32" s="135"/>
      <c r="B32" s="137"/>
      <c r="C32" s="39">
        <v>521219</v>
      </c>
      <c r="D32" s="40">
        <v>15000000</v>
      </c>
      <c r="E32" s="92"/>
      <c r="F32" s="13">
        <v>5600000</v>
      </c>
      <c r="G32" s="13">
        <f t="shared" si="0"/>
        <v>9400000</v>
      </c>
    </row>
    <row r="33" spans="1:9" s="26" customFormat="1" ht="30" customHeight="1" x14ac:dyDescent="0.25">
      <c r="A33" s="138">
        <v>13</v>
      </c>
      <c r="B33" s="139" t="s">
        <v>21</v>
      </c>
      <c r="C33" s="42">
        <v>521211</v>
      </c>
      <c r="D33" s="43">
        <v>15900000</v>
      </c>
      <c r="E33" s="105">
        <f>SUM(D33+D34)</f>
        <v>20000000</v>
      </c>
      <c r="F33" s="25">
        <v>15505000</v>
      </c>
      <c r="G33" s="25">
        <f t="shared" si="0"/>
        <v>395000</v>
      </c>
    </row>
    <row r="34" spans="1:9" s="26" customFormat="1" x14ac:dyDescent="0.25">
      <c r="A34" s="102"/>
      <c r="B34" s="140"/>
      <c r="C34" s="42">
        <v>521213</v>
      </c>
      <c r="D34" s="43">
        <v>4100000</v>
      </c>
      <c r="E34" s="106"/>
      <c r="F34" s="25">
        <v>0</v>
      </c>
      <c r="G34" s="25">
        <f t="shared" si="0"/>
        <v>4100000</v>
      </c>
    </row>
    <row r="35" spans="1:9" s="10" customFormat="1" x14ac:dyDescent="0.25">
      <c r="A35" s="126">
        <v>14</v>
      </c>
      <c r="B35" s="128" t="s">
        <v>22</v>
      </c>
      <c r="C35" s="7">
        <v>521211</v>
      </c>
      <c r="D35" s="8">
        <v>14870000</v>
      </c>
      <c r="E35" s="87">
        <f>SUM(D35:D36)</f>
        <v>19570000</v>
      </c>
      <c r="F35" s="9">
        <v>13610000</v>
      </c>
      <c r="G35" s="9">
        <f t="shared" si="0"/>
        <v>1260000</v>
      </c>
    </row>
    <row r="36" spans="1:9" s="10" customFormat="1" x14ac:dyDescent="0.25">
      <c r="A36" s="127"/>
      <c r="B36" s="129"/>
      <c r="C36" s="7">
        <v>521213</v>
      </c>
      <c r="D36" s="8">
        <v>4700000</v>
      </c>
      <c r="E36" s="130"/>
      <c r="F36" s="9">
        <v>4700000</v>
      </c>
      <c r="G36" s="9">
        <f t="shared" si="0"/>
        <v>0</v>
      </c>
    </row>
    <row r="37" spans="1:9" s="48" customFormat="1" x14ac:dyDescent="0.25">
      <c r="A37" s="44">
        <v>15</v>
      </c>
      <c r="B37" s="45" t="s">
        <v>23</v>
      </c>
      <c r="C37" s="44">
        <v>521119</v>
      </c>
      <c r="D37" s="46">
        <v>13600000</v>
      </c>
      <c r="E37" s="47">
        <v>13600000</v>
      </c>
      <c r="F37" s="47">
        <v>13570000</v>
      </c>
      <c r="G37" s="47">
        <f t="shared" si="0"/>
        <v>30000</v>
      </c>
    </row>
    <row r="38" spans="1:9" s="14" customFormat="1" x14ac:dyDescent="0.25">
      <c r="A38" s="11">
        <v>16</v>
      </c>
      <c r="B38" s="49" t="s">
        <v>24</v>
      </c>
      <c r="C38" s="11">
        <v>521213</v>
      </c>
      <c r="D38" s="12">
        <v>532400000</v>
      </c>
      <c r="E38" s="13">
        <f>D38</f>
        <v>532400000</v>
      </c>
      <c r="F38" s="13">
        <v>531905000</v>
      </c>
      <c r="G38" s="13">
        <f t="shared" si="0"/>
        <v>495000</v>
      </c>
    </row>
    <row r="39" spans="1:9" s="22" customFormat="1" x14ac:dyDescent="0.25">
      <c r="A39" s="19">
        <v>17</v>
      </c>
      <c r="B39" s="50" t="s">
        <v>25</v>
      </c>
      <c r="C39" s="19">
        <v>521213</v>
      </c>
      <c r="D39" s="20">
        <v>798400000</v>
      </c>
      <c r="E39" s="21">
        <f>D39</f>
        <v>798400000</v>
      </c>
      <c r="F39" s="21">
        <v>693618000</v>
      </c>
      <c r="G39" s="21">
        <f t="shared" si="0"/>
        <v>104782000</v>
      </c>
    </row>
    <row r="40" spans="1:9" s="51" customFormat="1" x14ac:dyDescent="0.25">
      <c r="A40" s="19">
        <v>18</v>
      </c>
      <c r="B40" s="50" t="s">
        <v>26</v>
      </c>
      <c r="C40" s="19">
        <v>521213</v>
      </c>
      <c r="D40" s="20">
        <v>154000000</v>
      </c>
      <c r="E40" s="21">
        <f>D40</f>
        <v>154000000</v>
      </c>
      <c r="F40" s="21">
        <v>83680000</v>
      </c>
      <c r="G40" s="21">
        <f t="shared" si="0"/>
        <v>70320000</v>
      </c>
    </row>
    <row r="41" spans="1:9" x14ac:dyDescent="0.25">
      <c r="A41" s="131" t="s">
        <v>27</v>
      </c>
      <c r="B41" s="132"/>
      <c r="C41" s="133"/>
      <c r="D41" s="52">
        <f>SUM(D7:D40)</f>
        <v>3244005000</v>
      </c>
      <c r="E41" s="53">
        <f>SUM(E7:E40)</f>
        <v>3244005000</v>
      </c>
      <c r="F41" s="33">
        <f>SUM(F7:F40)</f>
        <v>2477244284</v>
      </c>
      <c r="G41" s="33">
        <f>SUM(G7:G40)</f>
        <v>766760716</v>
      </c>
      <c r="I41" s="54"/>
    </row>
    <row r="42" spans="1:9" x14ac:dyDescent="0.25">
      <c r="A42" s="55"/>
      <c r="B42" s="56"/>
      <c r="C42" s="55"/>
      <c r="D42" s="57"/>
      <c r="E42" s="58"/>
      <c r="F42" s="58"/>
    </row>
    <row r="43" spans="1:9" x14ac:dyDescent="0.25">
      <c r="A43" s="1"/>
      <c r="B43" s="1"/>
      <c r="C43" s="1"/>
      <c r="D43" s="1"/>
      <c r="E43" s="1"/>
      <c r="F43" s="59"/>
      <c r="G43" s="54">
        <f>F41/E41*100%</f>
        <v>0.76363762817874814</v>
      </c>
    </row>
    <row r="44" spans="1:9" x14ac:dyDescent="0.25">
      <c r="A44" s="1"/>
      <c r="B44" s="1"/>
      <c r="C44" s="1"/>
      <c r="D44" s="1"/>
      <c r="E44" s="1"/>
      <c r="F44" s="59"/>
    </row>
    <row r="45" spans="1:9" x14ac:dyDescent="0.25">
      <c r="A45" s="1"/>
      <c r="B45" s="1"/>
      <c r="C45" s="1"/>
      <c r="D45" s="1"/>
      <c r="E45" s="1"/>
      <c r="F45" s="60"/>
    </row>
    <row r="46" spans="1:9" x14ac:dyDescent="0.25">
      <c r="A46" s="1"/>
      <c r="B46" s="1"/>
      <c r="C46" s="1"/>
      <c r="D46" s="1"/>
      <c r="E46" s="1"/>
      <c r="F46" s="60"/>
    </row>
    <row r="47" spans="1:9" x14ac:dyDescent="0.25">
      <c r="A47" s="1"/>
      <c r="B47" s="1"/>
      <c r="C47" s="1"/>
      <c r="D47" s="1"/>
      <c r="E47" s="1"/>
      <c r="F47" s="60"/>
    </row>
    <row r="48" spans="1:9" x14ac:dyDescent="0.25">
      <c r="A48" s="1"/>
      <c r="B48" s="1"/>
      <c r="C48" s="1"/>
      <c r="D48" s="1"/>
      <c r="E48" s="1"/>
      <c r="F48" s="60"/>
    </row>
    <row r="49" spans="1:6" x14ac:dyDescent="0.25">
      <c r="A49" s="1"/>
      <c r="B49" s="1"/>
      <c r="C49" s="1"/>
      <c r="D49" s="1"/>
      <c r="E49" s="1"/>
      <c r="F49" s="60"/>
    </row>
    <row r="50" spans="1:6" x14ac:dyDescent="0.25">
      <c r="A50" s="1"/>
      <c r="B50" s="1"/>
      <c r="C50" s="1"/>
      <c r="D50" s="1"/>
      <c r="E50" s="1"/>
    </row>
    <row r="51" spans="1:6" x14ac:dyDescent="0.25">
      <c r="E51" s="64"/>
      <c r="F51" s="64"/>
    </row>
    <row r="52" spans="1:6" x14ac:dyDescent="0.25">
      <c r="E52" s="64"/>
      <c r="F52" s="64"/>
    </row>
    <row r="53" spans="1:6" x14ac:dyDescent="0.25">
      <c r="E53" s="64"/>
      <c r="F53" s="64"/>
    </row>
    <row r="54" spans="1:6" x14ac:dyDescent="0.25">
      <c r="E54" s="64"/>
      <c r="F54" s="64"/>
    </row>
    <row r="55" spans="1:6" x14ac:dyDescent="0.25">
      <c r="E55" s="64"/>
      <c r="F55" s="64"/>
    </row>
    <row r="56" spans="1:6" x14ac:dyDescent="0.25">
      <c r="E56" s="64"/>
      <c r="F56" s="64"/>
    </row>
    <row r="57" spans="1:6" x14ac:dyDescent="0.25">
      <c r="E57" s="64"/>
      <c r="F57" s="64"/>
    </row>
    <row r="58" spans="1:6" x14ac:dyDescent="0.25">
      <c r="E58" s="64"/>
      <c r="F58" s="64"/>
    </row>
    <row r="59" spans="1:6" x14ac:dyDescent="0.25">
      <c r="E59" s="64"/>
      <c r="F59" s="64"/>
    </row>
  </sheetData>
  <mergeCells count="49">
    <mergeCell ref="A35:A36"/>
    <mergeCell ref="B35:B36"/>
    <mergeCell ref="E35:E36"/>
    <mergeCell ref="A41:C41"/>
    <mergeCell ref="A31:A32"/>
    <mergeCell ref="B31:B32"/>
    <mergeCell ref="E31:E32"/>
    <mergeCell ref="A33:A34"/>
    <mergeCell ref="B33:B34"/>
    <mergeCell ref="E33:E34"/>
    <mergeCell ref="A26:A27"/>
    <mergeCell ref="B26:B27"/>
    <mergeCell ref="E26:E27"/>
    <mergeCell ref="A28:A29"/>
    <mergeCell ref="B28:B29"/>
    <mergeCell ref="E28:E29"/>
    <mergeCell ref="A21:A22"/>
    <mergeCell ref="B21:B22"/>
    <mergeCell ref="E21:E22"/>
    <mergeCell ref="A23:A25"/>
    <mergeCell ref="B23:B25"/>
    <mergeCell ref="E23:E25"/>
    <mergeCell ref="A17:A18"/>
    <mergeCell ref="B17:B18"/>
    <mergeCell ref="E17:E18"/>
    <mergeCell ref="A19:A20"/>
    <mergeCell ref="B19:B20"/>
    <mergeCell ref="E19:E20"/>
    <mergeCell ref="A13:A14"/>
    <mergeCell ref="B13:B14"/>
    <mergeCell ref="E13:E14"/>
    <mergeCell ref="A15:A16"/>
    <mergeCell ref="B15:B16"/>
    <mergeCell ref="E15:E16"/>
    <mergeCell ref="A7:A10"/>
    <mergeCell ref="B7:B10"/>
    <mergeCell ref="E7:E10"/>
    <mergeCell ref="A11:A12"/>
    <mergeCell ref="B11:B12"/>
    <mergeCell ref="E11:E12"/>
    <mergeCell ref="A1:G1"/>
    <mergeCell ref="A2:G2"/>
    <mergeCell ref="A3:G3"/>
    <mergeCell ref="A5:A6"/>
    <mergeCell ref="B5:B6"/>
    <mergeCell ref="C5:C6"/>
    <mergeCell ref="D5:E6"/>
    <mergeCell ref="F5:F6"/>
    <mergeCell ref="G5:G6"/>
  </mergeCells>
  <pageMargins left="0.25" right="0.25" top="0.75" bottom="0.75" header="0.3" footer="0.3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="85" zoomScaleNormal="80" zoomScaleSheetLayoutView="85" workbookViewId="0">
      <selection activeCell="B44" sqref="B44"/>
    </sheetView>
  </sheetViews>
  <sheetFormatPr defaultRowHeight="15" x14ac:dyDescent="0.25"/>
  <cols>
    <col min="1" max="1" width="4" style="61" customWidth="1"/>
    <col min="2" max="2" width="37.42578125" style="62" customWidth="1"/>
    <col min="3" max="3" width="11.85546875" style="61" customWidth="1"/>
    <col min="4" max="4" width="19" style="63" bestFit="1" customWidth="1"/>
    <col min="5" max="5" width="17.140625" style="65" bestFit="1" customWidth="1"/>
    <col min="6" max="7" width="17.140625" style="1" bestFit="1" customWidth="1"/>
    <col min="8" max="8" width="10.28515625" style="1" bestFit="1" customWidth="1"/>
    <col min="9" max="9" width="9.140625" style="1"/>
    <col min="10" max="10" width="14" style="1" bestFit="1" customWidth="1"/>
    <col min="11" max="16384" width="9.140625" style="1"/>
  </cols>
  <sheetData>
    <row r="1" spans="1:7" ht="15.75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customHeight="1" x14ac:dyDescent="0.25">
      <c r="A2" s="71" t="s">
        <v>1</v>
      </c>
      <c r="B2" s="71"/>
      <c r="C2" s="71"/>
      <c r="D2" s="71"/>
      <c r="E2" s="71"/>
      <c r="F2" s="71"/>
      <c r="G2" s="71"/>
    </row>
    <row r="3" spans="1:7" ht="15.75" customHeight="1" x14ac:dyDescent="0.25">
      <c r="A3" s="71" t="s">
        <v>2</v>
      </c>
      <c r="B3" s="71"/>
      <c r="C3" s="71"/>
      <c r="D3" s="71"/>
      <c r="E3" s="71"/>
      <c r="F3" s="71"/>
      <c r="G3" s="71"/>
    </row>
    <row r="5" spans="1:7" s="2" customFormat="1" ht="15" customHeight="1" x14ac:dyDescent="0.25">
      <c r="A5" s="72" t="s">
        <v>3</v>
      </c>
      <c r="B5" s="74" t="s">
        <v>4</v>
      </c>
      <c r="C5" s="76" t="s">
        <v>5</v>
      </c>
      <c r="D5" s="74" t="s">
        <v>6</v>
      </c>
      <c r="E5" s="78"/>
      <c r="F5" s="72" t="s">
        <v>7</v>
      </c>
      <c r="G5" s="72" t="s">
        <v>8</v>
      </c>
    </row>
    <row r="6" spans="1:7" s="2" customFormat="1" ht="15" customHeight="1" x14ac:dyDescent="0.25">
      <c r="A6" s="73"/>
      <c r="B6" s="75"/>
      <c r="C6" s="77"/>
      <c r="D6" s="75"/>
      <c r="E6" s="79"/>
      <c r="F6" s="73"/>
      <c r="G6" s="73"/>
    </row>
    <row r="7" spans="1:7" s="6" customFormat="1" x14ac:dyDescent="0.25">
      <c r="A7" s="80">
        <v>1</v>
      </c>
      <c r="B7" s="81" t="s">
        <v>9</v>
      </c>
      <c r="C7" s="3">
        <v>521211</v>
      </c>
      <c r="D7" s="4">
        <v>57400000</v>
      </c>
      <c r="E7" s="82">
        <f>SUM(D7:D10)</f>
        <v>264850000</v>
      </c>
      <c r="F7" s="5">
        <v>55975000</v>
      </c>
      <c r="G7" s="5">
        <f>D7-F7</f>
        <v>1425000</v>
      </c>
    </row>
    <row r="8" spans="1:7" s="6" customFormat="1" x14ac:dyDescent="0.25">
      <c r="A8" s="80"/>
      <c r="B8" s="81"/>
      <c r="C8" s="3">
        <v>521213</v>
      </c>
      <c r="D8" s="4">
        <v>124200000</v>
      </c>
      <c r="E8" s="83"/>
      <c r="F8" s="5">
        <v>99600000</v>
      </c>
      <c r="G8" s="5">
        <f t="shared" ref="G8:G39" si="0">D8-F8</f>
        <v>24600000</v>
      </c>
    </row>
    <row r="9" spans="1:7" s="6" customFormat="1" x14ac:dyDescent="0.25">
      <c r="A9" s="80"/>
      <c r="B9" s="81"/>
      <c r="C9" s="3">
        <v>522151</v>
      </c>
      <c r="D9" s="4">
        <v>6800000</v>
      </c>
      <c r="E9" s="83"/>
      <c r="F9" s="5">
        <v>6800000</v>
      </c>
      <c r="G9" s="5">
        <f t="shared" si="0"/>
        <v>0</v>
      </c>
    </row>
    <row r="10" spans="1:7" s="6" customFormat="1" x14ac:dyDescent="0.25">
      <c r="A10" s="80"/>
      <c r="B10" s="81"/>
      <c r="C10" s="3">
        <v>524113</v>
      </c>
      <c r="D10" s="4">
        <v>76450000</v>
      </c>
      <c r="E10" s="84"/>
      <c r="F10" s="5">
        <v>56210000</v>
      </c>
      <c r="G10" s="5">
        <f t="shared" si="0"/>
        <v>20240000</v>
      </c>
    </row>
    <row r="11" spans="1:7" s="10" customFormat="1" x14ac:dyDescent="0.25">
      <c r="A11" s="85">
        <v>2</v>
      </c>
      <c r="B11" s="86" t="s">
        <v>10</v>
      </c>
      <c r="C11" s="7">
        <v>521211</v>
      </c>
      <c r="D11" s="8">
        <v>41330000</v>
      </c>
      <c r="E11" s="87">
        <f>SUM(D11:D12)</f>
        <v>169010000</v>
      </c>
      <c r="F11" s="9">
        <v>34490000</v>
      </c>
      <c r="G11" s="9">
        <f t="shared" si="0"/>
        <v>6840000</v>
      </c>
    </row>
    <row r="12" spans="1:7" s="10" customFormat="1" x14ac:dyDescent="0.25">
      <c r="A12" s="85"/>
      <c r="B12" s="86"/>
      <c r="C12" s="7">
        <v>522151</v>
      </c>
      <c r="D12" s="8">
        <v>127680000</v>
      </c>
      <c r="E12" s="88"/>
      <c r="F12" s="9">
        <v>123480000</v>
      </c>
      <c r="G12" s="9">
        <f t="shared" si="0"/>
        <v>4200000</v>
      </c>
    </row>
    <row r="13" spans="1:7" s="14" customFormat="1" x14ac:dyDescent="0.25">
      <c r="A13" s="89">
        <v>3</v>
      </c>
      <c r="B13" s="90" t="s">
        <v>11</v>
      </c>
      <c r="C13" s="11">
        <v>521211</v>
      </c>
      <c r="D13" s="12">
        <v>11370000</v>
      </c>
      <c r="E13" s="91">
        <f>SUM(D13:D14)</f>
        <v>47370000</v>
      </c>
      <c r="F13" s="13">
        <v>11295000</v>
      </c>
      <c r="G13" s="13">
        <f t="shared" si="0"/>
        <v>75000</v>
      </c>
    </row>
    <row r="14" spans="1:7" s="14" customFormat="1" x14ac:dyDescent="0.25">
      <c r="A14" s="89"/>
      <c r="B14" s="90"/>
      <c r="C14" s="11">
        <v>522151</v>
      </c>
      <c r="D14" s="12">
        <v>36000000</v>
      </c>
      <c r="E14" s="92"/>
      <c r="F14" s="13">
        <v>36000000</v>
      </c>
      <c r="G14" s="13">
        <f t="shared" si="0"/>
        <v>0</v>
      </c>
    </row>
    <row r="15" spans="1:7" s="18" customFormat="1" x14ac:dyDescent="0.25">
      <c r="A15" s="93">
        <v>4</v>
      </c>
      <c r="B15" s="94" t="s">
        <v>12</v>
      </c>
      <c r="C15" s="15">
        <v>521211</v>
      </c>
      <c r="D15" s="16">
        <v>8005000</v>
      </c>
      <c r="E15" s="95">
        <f>SUM(D15:D16)</f>
        <v>27205000</v>
      </c>
      <c r="F15" s="17">
        <v>7980000</v>
      </c>
      <c r="G15" s="17">
        <f t="shared" si="0"/>
        <v>25000</v>
      </c>
    </row>
    <row r="16" spans="1:7" s="18" customFormat="1" x14ac:dyDescent="0.25">
      <c r="A16" s="93"/>
      <c r="B16" s="94"/>
      <c r="C16" s="15">
        <v>522151</v>
      </c>
      <c r="D16" s="16">
        <v>19200000</v>
      </c>
      <c r="E16" s="96"/>
      <c r="F16" s="17">
        <v>19200000</v>
      </c>
      <c r="G16" s="17">
        <f t="shared" si="0"/>
        <v>0</v>
      </c>
    </row>
    <row r="17" spans="1:10" s="22" customFormat="1" x14ac:dyDescent="0.25">
      <c r="A17" s="97">
        <v>5</v>
      </c>
      <c r="B17" s="98" t="s">
        <v>13</v>
      </c>
      <c r="C17" s="19">
        <v>521211</v>
      </c>
      <c r="D17" s="20">
        <v>14000000</v>
      </c>
      <c r="E17" s="99">
        <f>SUM(D17:D18)</f>
        <v>29000000</v>
      </c>
      <c r="F17" s="21">
        <v>13442200</v>
      </c>
      <c r="G17" s="21">
        <f t="shared" si="0"/>
        <v>557800</v>
      </c>
    </row>
    <row r="18" spans="1:10" s="22" customFormat="1" x14ac:dyDescent="0.25">
      <c r="A18" s="97"/>
      <c r="B18" s="98"/>
      <c r="C18" s="19">
        <v>522151</v>
      </c>
      <c r="D18" s="20">
        <v>15000000</v>
      </c>
      <c r="E18" s="100"/>
      <c r="F18" s="21">
        <v>15000000</v>
      </c>
      <c r="G18" s="21">
        <f t="shared" si="0"/>
        <v>0</v>
      </c>
    </row>
    <row r="19" spans="1:10" s="26" customFormat="1" x14ac:dyDescent="0.25">
      <c r="A19" s="101">
        <v>6</v>
      </c>
      <c r="B19" s="103" t="s">
        <v>14</v>
      </c>
      <c r="C19" s="23">
        <v>521211</v>
      </c>
      <c r="D19" s="24">
        <v>5550000</v>
      </c>
      <c r="E19" s="105">
        <f>SUM(D19:D20)</f>
        <v>53550000</v>
      </c>
      <c r="F19" s="25">
        <v>5400000</v>
      </c>
      <c r="G19" s="25">
        <f t="shared" si="0"/>
        <v>150000</v>
      </c>
    </row>
    <row r="20" spans="1:10" s="26" customFormat="1" x14ac:dyDescent="0.25">
      <c r="A20" s="102"/>
      <c r="B20" s="104"/>
      <c r="C20" s="23">
        <v>522151</v>
      </c>
      <c r="D20" s="24">
        <v>48000000</v>
      </c>
      <c r="E20" s="106"/>
      <c r="F20" s="25">
        <v>48000000</v>
      </c>
      <c r="G20" s="25">
        <f t="shared" si="0"/>
        <v>0</v>
      </c>
    </row>
    <row r="21" spans="1:10" s="10" customFormat="1" x14ac:dyDescent="0.25">
      <c r="A21" s="85">
        <v>7</v>
      </c>
      <c r="B21" s="107" t="s">
        <v>15</v>
      </c>
      <c r="C21" s="7">
        <v>521211</v>
      </c>
      <c r="D21" s="8">
        <v>12960000</v>
      </c>
      <c r="E21" s="87">
        <f>SUM(D21:D22)</f>
        <v>23040000</v>
      </c>
      <c r="F21" s="9">
        <v>12920000</v>
      </c>
      <c r="G21" s="9">
        <f t="shared" si="0"/>
        <v>40000</v>
      </c>
    </row>
    <row r="22" spans="1:10" s="10" customFormat="1" x14ac:dyDescent="0.25">
      <c r="A22" s="85"/>
      <c r="B22" s="108"/>
      <c r="C22" s="7">
        <v>522151</v>
      </c>
      <c r="D22" s="8">
        <v>10080000</v>
      </c>
      <c r="E22" s="88"/>
      <c r="F22" s="9">
        <v>10080000</v>
      </c>
      <c r="G22" s="9">
        <f t="shared" si="0"/>
        <v>0</v>
      </c>
    </row>
    <row r="23" spans="1:10" s="30" customFormat="1" x14ac:dyDescent="0.25">
      <c r="A23" s="109">
        <v>8</v>
      </c>
      <c r="B23" s="110" t="s">
        <v>16</v>
      </c>
      <c r="C23" s="27">
        <v>521211</v>
      </c>
      <c r="D23" s="28">
        <v>15000000</v>
      </c>
      <c r="E23" s="113">
        <f>SUM(D23:D25)</f>
        <v>23900000</v>
      </c>
      <c r="F23" s="29">
        <v>14925000</v>
      </c>
      <c r="G23" s="29">
        <f t="shared" si="0"/>
        <v>75000</v>
      </c>
    </row>
    <row r="24" spans="1:10" s="30" customFormat="1" x14ac:dyDescent="0.25">
      <c r="A24" s="109"/>
      <c r="B24" s="111"/>
      <c r="C24" s="27">
        <v>522141</v>
      </c>
      <c r="D24" s="28">
        <v>2000000</v>
      </c>
      <c r="E24" s="114"/>
      <c r="F24" s="29">
        <v>2000000</v>
      </c>
      <c r="G24" s="29">
        <f t="shared" si="0"/>
        <v>0</v>
      </c>
    </row>
    <row r="25" spans="1:10" s="30" customFormat="1" x14ac:dyDescent="0.25">
      <c r="A25" s="109"/>
      <c r="B25" s="112"/>
      <c r="C25" s="27">
        <v>522151</v>
      </c>
      <c r="D25" s="28">
        <v>6900000</v>
      </c>
      <c r="E25" s="115"/>
      <c r="F25" s="29">
        <v>6600000</v>
      </c>
      <c r="G25" s="29">
        <f t="shared" si="0"/>
        <v>300000</v>
      </c>
    </row>
    <row r="26" spans="1:10" x14ac:dyDescent="0.25">
      <c r="A26" s="116">
        <v>9</v>
      </c>
      <c r="B26" s="118" t="s">
        <v>17</v>
      </c>
      <c r="C26" s="31">
        <v>511511</v>
      </c>
      <c r="D26" s="32">
        <v>332878000</v>
      </c>
      <c r="E26" s="120">
        <f>SUM(D26+D27)</f>
        <v>381628000</v>
      </c>
      <c r="F26" s="33">
        <v>289347800</v>
      </c>
      <c r="G26" s="33">
        <f t="shared" si="0"/>
        <v>43530200</v>
      </c>
    </row>
    <row r="27" spans="1:10" x14ac:dyDescent="0.25">
      <c r="A27" s="117"/>
      <c r="B27" s="119"/>
      <c r="C27" s="31">
        <v>511512</v>
      </c>
      <c r="D27" s="32">
        <v>48750000</v>
      </c>
      <c r="E27" s="121"/>
      <c r="F27" s="33">
        <v>32250000</v>
      </c>
      <c r="G27" s="33">
        <f t="shared" si="0"/>
        <v>16500000</v>
      </c>
    </row>
    <row r="28" spans="1:10" s="18" customFormat="1" x14ac:dyDescent="0.25">
      <c r="A28" s="122">
        <v>10</v>
      </c>
      <c r="B28" s="124" t="s">
        <v>18</v>
      </c>
      <c r="C28" s="15">
        <v>521211</v>
      </c>
      <c r="D28" s="16">
        <v>80200000</v>
      </c>
      <c r="E28" s="95">
        <f>SUM(D28:D29)</f>
        <v>121000000</v>
      </c>
      <c r="F28" s="17">
        <v>61088375</v>
      </c>
      <c r="G28" s="17">
        <f t="shared" si="0"/>
        <v>19111625</v>
      </c>
    </row>
    <row r="29" spans="1:10" s="18" customFormat="1" x14ac:dyDescent="0.25">
      <c r="A29" s="123"/>
      <c r="B29" s="125"/>
      <c r="C29" s="15">
        <v>522141</v>
      </c>
      <c r="D29" s="16">
        <v>40800000</v>
      </c>
      <c r="E29" s="96"/>
      <c r="F29" s="17">
        <v>40800000</v>
      </c>
      <c r="G29" s="17">
        <f t="shared" si="0"/>
        <v>0</v>
      </c>
    </row>
    <row r="30" spans="1:10" s="14" customFormat="1" ht="30" customHeight="1" x14ac:dyDescent="0.25">
      <c r="A30" s="134">
        <v>11</v>
      </c>
      <c r="B30" s="136" t="s">
        <v>20</v>
      </c>
      <c r="C30" s="39">
        <v>524111</v>
      </c>
      <c r="D30" s="40">
        <v>115000000</v>
      </c>
      <c r="E30" s="91">
        <f>SUM(D30+D31)</f>
        <v>130000000</v>
      </c>
      <c r="F30" s="13">
        <v>112172909</v>
      </c>
      <c r="G30" s="13">
        <f t="shared" si="0"/>
        <v>2827091</v>
      </c>
      <c r="J30" s="41">
        <f>SUM(G30:G31)</f>
        <v>12227091</v>
      </c>
    </row>
    <row r="31" spans="1:10" s="14" customFormat="1" x14ac:dyDescent="0.25">
      <c r="A31" s="135"/>
      <c r="B31" s="137"/>
      <c r="C31" s="39">
        <v>521219</v>
      </c>
      <c r="D31" s="40">
        <v>15000000</v>
      </c>
      <c r="E31" s="92"/>
      <c r="F31" s="13">
        <v>5600000</v>
      </c>
      <c r="G31" s="13">
        <f t="shared" si="0"/>
        <v>9400000</v>
      </c>
    </row>
    <row r="32" spans="1:10" s="26" customFormat="1" ht="30" customHeight="1" x14ac:dyDescent="0.25">
      <c r="A32" s="138">
        <v>12</v>
      </c>
      <c r="B32" s="139" t="s">
        <v>21</v>
      </c>
      <c r="C32" s="42">
        <v>521211</v>
      </c>
      <c r="D32" s="43">
        <v>15900000</v>
      </c>
      <c r="E32" s="105">
        <f>SUM(D32+D33)</f>
        <v>20000000</v>
      </c>
      <c r="F32" s="25">
        <v>15505000</v>
      </c>
      <c r="G32" s="25">
        <f t="shared" si="0"/>
        <v>395000</v>
      </c>
    </row>
    <row r="33" spans="1:9" s="26" customFormat="1" x14ac:dyDescent="0.25">
      <c r="A33" s="102"/>
      <c r="B33" s="140"/>
      <c r="C33" s="42">
        <v>521213</v>
      </c>
      <c r="D33" s="43">
        <v>4100000</v>
      </c>
      <c r="E33" s="106"/>
      <c r="F33" s="25">
        <v>0</v>
      </c>
      <c r="G33" s="25">
        <f t="shared" si="0"/>
        <v>4100000</v>
      </c>
    </row>
    <row r="34" spans="1:9" s="10" customFormat="1" x14ac:dyDescent="0.25">
      <c r="A34" s="126">
        <v>13</v>
      </c>
      <c r="B34" s="128" t="s">
        <v>22</v>
      </c>
      <c r="C34" s="7">
        <v>521211</v>
      </c>
      <c r="D34" s="8">
        <v>14870000</v>
      </c>
      <c r="E34" s="87">
        <f>SUM(D34:D35)</f>
        <v>19570000</v>
      </c>
      <c r="F34" s="9">
        <v>13610000</v>
      </c>
      <c r="G34" s="9">
        <f t="shared" si="0"/>
        <v>1260000</v>
      </c>
    </row>
    <row r="35" spans="1:9" s="10" customFormat="1" x14ac:dyDescent="0.25">
      <c r="A35" s="127"/>
      <c r="B35" s="129"/>
      <c r="C35" s="7">
        <v>521213</v>
      </c>
      <c r="D35" s="8">
        <v>4700000</v>
      </c>
      <c r="E35" s="130"/>
      <c r="F35" s="9">
        <v>4700000</v>
      </c>
      <c r="G35" s="9">
        <f t="shared" si="0"/>
        <v>0</v>
      </c>
    </row>
    <row r="36" spans="1:9" s="48" customFormat="1" x14ac:dyDescent="0.25">
      <c r="A36" s="44">
        <v>14</v>
      </c>
      <c r="B36" s="45" t="s">
        <v>23</v>
      </c>
      <c r="C36" s="44">
        <v>521119</v>
      </c>
      <c r="D36" s="46">
        <v>13600000</v>
      </c>
      <c r="E36" s="47">
        <v>13600000</v>
      </c>
      <c r="F36" s="47">
        <v>13570000</v>
      </c>
      <c r="G36" s="47">
        <f t="shared" si="0"/>
        <v>30000</v>
      </c>
    </row>
    <row r="37" spans="1:9" s="14" customFormat="1" x14ac:dyDescent="0.25">
      <c r="A37" s="11">
        <v>15</v>
      </c>
      <c r="B37" s="49" t="s">
        <v>24</v>
      </c>
      <c r="C37" s="11">
        <v>521213</v>
      </c>
      <c r="D37" s="12">
        <v>532400000</v>
      </c>
      <c r="E37" s="13">
        <f>D37</f>
        <v>532400000</v>
      </c>
      <c r="F37" s="13">
        <v>531905000</v>
      </c>
      <c r="G37" s="13">
        <f t="shared" si="0"/>
        <v>495000</v>
      </c>
    </row>
    <row r="38" spans="1:9" s="22" customFormat="1" x14ac:dyDescent="0.25">
      <c r="A38" s="19">
        <v>16</v>
      </c>
      <c r="B38" s="50" t="s">
        <v>25</v>
      </c>
      <c r="C38" s="19">
        <v>521213</v>
      </c>
      <c r="D38" s="20">
        <v>798400000</v>
      </c>
      <c r="E38" s="21">
        <f>D38</f>
        <v>798400000</v>
      </c>
      <c r="F38" s="21">
        <v>693618000</v>
      </c>
      <c r="G38" s="21">
        <f t="shared" si="0"/>
        <v>104782000</v>
      </c>
    </row>
    <row r="39" spans="1:9" s="70" customFormat="1" x14ac:dyDescent="0.25">
      <c r="A39" s="66">
        <v>17</v>
      </c>
      <c r="B39" s="67" t="s">
        <v>26</v>
      </c>
      <c r="C39" s="66">
        <v>521213</v>
      </c>
      <c r="D39" s="68">
        <v>154000000</v>
      </c>
      <c r="E39" s="69">
        <f>D39</f>
        <v>154000000</v>
      </c>
      <c r="F39" s="69">
        <v>83680000</v>
      </c>
      <c r="G39" s="69">
        <f t="shared" si="0"/>
        <v>70320000</v>
      </c>
    </row>
    <row r="40" spans="1:9" x14ac:dyDescent="0.25">
      <c r="A40" s="131" t="s">
        <v>27</v>
      </c>
      <c r="B40" s="132"/>
      <c r="C40" s="133"/>
      <c r="D40" s="52">
        <f>SUM(D7:D39)</f>
        <v>2808523000</v>
      </c>
      <c r="E40" s="53">
        <f>SUM(E7:E39)</f>
        <v>2808523000</v>
      </c>
      <c r="F40" s="33">
        <f>SUM(F7:F39)</f>
        <v>2477244284</v>
      </c>
      <c r="G40" s="33">
        <f>SUM(G7:G39)</f>
        <v>331278716</v>
      </c>
      <c r="I40" s="54"/>
    </row>
    <row r="41" spans="1:9" x14ac:dyDescent="0.25">
      <c r="A41" s="55"/>
      <c r="B41" s="56"/>
      <c r="C41" s="55"/>
      <c r="D41" s="57"/>
      <c r="E41" s="58"/>
      <c r="F41" s="58"/>
    </row>
    <row r="42" spans="1:9" x14ac:dyDescent="0.25">
      <c r="A42" s="1"/>
      <c r="B42" s="1"/>
      <c r="C42" s="1"/>
      <c r="D42" s="1"/>
      <c r="E42" s="1"/>
      <c r="F42" s="59"/>
      <c r="G42" s="54">
        <f>F40/E40*100%</f>
        <v>0.88204521878581732</v>
      </c>
    </row>
    <row r="43" spans="1:9" x14ac:dyDescent="0.25">
      <c r="A43" s="1"/>
      <c r="B43" s="1"/>
      <c r="C43" s="1"/>
      <c r="D43" s="1"/>
      <c r="E43" s="1"/>
      <c r="F43" s="59"/>
    </row>
    <row r="44" spans="1:9" x14ac:dyDescent="0.25">
      <c r="A44" s="1"/>
      <c r="B44" s="1"/>
      <c r="C44" s="1"/>
      <c r="D44" s="1"/>
      <c r="E44" s="1"/>
      <c r="F44" s="60"/>
    </row>
    <row r="45" spans="1:9" x14ac:dyDescent="0.25">
      <c r="A45" s="1"/>
      <c r="B45" s="1"/>
      <c r="C45" s="1"/>
      <c r="D45" s="1"/>
      <c r="E45" s="1"/>
      <c r="F45" s="60"/>
    </row>
    <row r="46" spans="1:9" x14ac:dyDescent="0.25">
      <c r="A46" s="1"/>
      <c r="B46" s="1"/>
      <c r="C46" s="1"/>
      <c r="D46" s="1"/>
      <c r="E46" s="1"/>
      <c r="F46" s="60"/>
    </row>
    <row r="47" spans="1:9" x14ac:dyDescent="0.25">
      <c r="A47" s="1"/>
      <c r="B47" s="1"/>
      <c r="C47" s="1"/>
      <c r="D47" s="1"/>
      <c r="E47" s="1"/>
      <c r="F47" s="60"/>
    </row>
    <row r="48" spans="1:9" x14ac:dyDescent="0.25">
      <c r="A48" s="1"/>
      <c r="B48" s="1"/>
      <c r="C48" s="1"/>
      <c r="D48" s="1"/>
      <c r="E48" s="1"/>
      <c r="F48" s="60"/>
    </row>
    <row r="49" spans="1:6" x14ac:dyDescent="0.25">
      <c r="A49" s="1"/>
      <c r="B49" s="1"/>
      <c r="C49" s="1"/>
      <c r="D49" s="1"/>
      <c r="E49" s="1"/>
    </row>
    <row r="50" spans="1:6" x14ac:dyDescent="0.25">
      <c r="E50" s="64"/>
      <c r="F50" s="64"/>
    </row>
    <row r="51" spans="1:6" x14ac:dyDescent="0.25">
      <c r="E51" s="64"/>
      <c r="F51" s="64"/>
    </row>
    <row r="52" spans="1:6" x14ac:dyDescent="0.25">
      <c r="E52" s="64"/>
      <c r="F52" s="64"/>
    </row>
    <row r="53" spans="1:6" x14ac:dyDescent="0.25">
      <c r="E53" s="64"/>
      <c r="F53" s="64"/>
    </row>
    <row r="54" spans="1:6" x14ac:dyDescent="0.25">
      <c r="E54" s="64"/>
      <c r="F54" s="64"/>
    </row>
    <row r="55" spans="1:6" x14ac:dyDescent="0.25">
      <c r="E55" s="64"/>
      <c r="F55" s="64"/>
    </row>
    <row r="56" spans="1:6" x14ac:dyDescent="0.25">
      <c r="E56" s="64"/>
      <c r="F56" s="64"/>
    </row>
    <row r="57" spans="1:6" x14ac:dyDescent="0.25">
      <c r="E57" s="64"/>
      <c r="F57" s="64"/>
    </row>
    <row r="58" spans="1:6" x14ac:dyDescent="0.25">
      <c r="E58" s="64"/>
      <c r="F58" s="64"/>
    </row>
  </sheetData>
  <mergeCells count="49">
    <mergeCell ref="A1:G1"/>
    <mergeCell ref="A2:G2"/>
    <mergeCell ref="A3:G3"/>
    <mergeCell ref="A5:A6"/>
    <mergeCell ref="B5:B6"/>
    <mergeCell ref="C5:C6"/>
    <mergeCell ref="D5:E6"/>
    <mergeCell ref="F5:F6"/>
    <mergeCell ref="G5:G6"/>
    <mergeCell ref="A7:A10"/>
    <mergeCell ref="B7:B10"/>
    <mergeCell ref="E7:E10"/>
    <mergeCell ref="A11:A12"/>
    <mergeCell ref="B11:B12"/>
    <mergeCell ref="E11:E12"/>
    <mergeCell ref="A13:A14"/>
    <mergeCell ref="B13:B14"/>
    <mergeCell ref="E13:E14"/>
    <mergeCell ref="A15:A16"/>
    <mergeCell ref="B15:B16"/>
    <mergeCell ref="E15:E16"/>
    <mergeCell ref="A17:A18"/>
    <mergeCell ref="B17:B18"/>
    <mergeCell ref="E17:E18"/>
    <mergeCell ref="A19:A20"/>
    <mergeCell ref="B19:B20"/>
    <mergeCell ref="E19:E20"/>
    <mergeCell ref="A21:A22"/>
    <mergeCell ref="B21:B22"/>
    <mergeCell ref="E21:E22"/>
    <mergeCell ref="A23:A25"/>
    <mergeCell ref="B23:B25"/>
    <mergeCell ref="E23:E25"/>
    <mergeCell ref="A26:A27"/>
    <mergeCell ref="B26:B27"/>
    <mergeCell ref="E26:E27"/>
    <mergeCell ref="A28:A29"/>
    <mergeCell ref="B28:B29"/>
    <mergeCell ref="E28:E29"/>
    <mergeCell ref="A34:A35"/>
    <mergeCell ref="B34:B35"/>
    <mergeCell ref="E34:E35"/>
    <mergeCell ref="A40:C40"/>
    <mergeCell ref="A30:A31"/>
    <mergeCell ref="B30:B31"/>
    <mergeCell ref="E30:E31"/>
    <mergeCell ref="A32:A33"/>
    <mergeCell ref="B32:B33"/>
    <mergeCell ref="E32:E33"/>
  </mergeCells>
  <pageMargins left="0.25" right="0.25" top="0.75" bottom="0.75" header="0.3" footer="0.3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Realisasi Anggaran</vt:lpstr>
      <vt:lpstr>Realisasi Anggaran (2)</vt:lpstr>
      <vt:lpstr>'Realisasi Anggaran'!Print_Area</vt:lpstr>
      <vt:lpstr>'Realisasi Anggaran 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2019-12-31T03:56:12Z</dcterms:created>
  <dcterms:modified xsi:type="dcterms:W3CDTF">2020-02-27T09:11:52Z</dcterms:modified>
</cp:coreProperties>
</file>